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AR11" i="5" l="1"/>
  <c r="H15" i="5"/>
  <c r="E15" i="5"/>
  <c r="G16" i="5"/>
  <c r="G17" i="5" s="1"/>
  <c r="E16" i="5"/>
  <c r="O16" i="5" s="1"/>
  <c r="K16" i="5"/>
  <c r="K17" i="5" s="1"/>
  <c r="F16" i="5"/>
  <c r="H16" i="5"/>
  <c r="H17" i="5" s="1"/>
  <c r="I15" i="5"/>
  <c r="AF11" i="5"/>
  <c r="F17" i="5" l="1"/>
  <c r="N16" i="5"/>
  <c r="E17" i="5"/>
  <c r="M17" i="5" s="1"/>
  <c r="J16" i="5"/>
  <c r="M16" i="5"/>
  <c r="L16" i="5"/>
  <c r="I17" i="5"/>
  <c r="N17" i="5" l="1"/>
  <c r="L17" i="5"/>
  <c r="O17" i="5"/>
  <c r="J17" i="5"/>
</calcChain>
</file>

<file path=xl/sharedStrings.xml><?xml version="1.0" encoding="utf-8"?>
<sst xmlns="http://schemas.openxmlformats.org/spreadsheetml/2006/main" count="81" uniqueCount="37">
  <si>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</si>
  <si>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</si>
  <si>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</si>
  <si>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</si>
  <si>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</si>
  <si>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</si>
  <si>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</si>
  <si>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</si>
  <si>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</si>
  <si>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</si>
  <si>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</si>
  <si>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</si>
  <si>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</si>
  <si>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</si>
  <si>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</si>
  <si>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</si>
  <si>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</si>
  <si>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</si>
  <si>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</si>
  <si>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</si>
  <si>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</si>
  <si>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</si>
  <si>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</si>
  <si>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</si>
  <si>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= Oulun Lippo  (1955)</t>
  </si>
  <si>
    <t>Marko Kotakorva</t>
  </si>
  <si>
    <t>7.</t>
  </si>
  <si>
    <t>Lippo  2</t>
  </si>
  <si>
    <t>9.</t>
  </si>
  <si>
    <t>1.</t>
  </si>
  <si>
    <t>4.</t>
  </si>
  <si>
    <t>10.</t>
  </si>
  <si>
    <t>Lippo Juniorit</t>
  </si>
  <si>
    <t>Spartak</t>
  </si>
  <si>
    <t>18.12.1984</t>
  </si>
  <si>
    <t>Lippo Juniorit = Oulun Lippo Juniorit  (2003),  kasvattajaseura</t>
  </si>
  <si>
    <t>Spartak = Spartak, Kajaani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</si>
</sst>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4.42578125" customWidth="1"/>
    <col min="27" max="31" width="5.42578125" customWidth="1"/>
    <col min="32" max="32" width="8.14062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16</v>
      </c>
      <c r="AB4" s="12">
        <v>0</v>
      </c>
      <c r="AC4" s="12">
        <v>2</v>
      </c>
      <c r="AD4" s="12">
        <v>4</v>
      </c>
      <c r="AE4" s="12">
        <v>19</v>
      </c>
      <c r="AF4" s="68">
        <v>0.2878</v>
      </c>
      <c r="AG4" s="69">
        <v>66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7</v>
      </c>
      <c r="AB5" s="12">
        <v>0</v>
      </c>
      <c r="AC5" s="12">
        <v>6</v>
      </c>
      <c r="AD5" s="12">
        <v>7</v>
      </c>
      <c r="AE5" s="12">
        <v>21</v>
      </c>
      <c r="AF5" s="68">
        <v>0.46660000000000001</v>
      </c>
      <c r="AG5" s="69">
        <v>45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29</v>
      </c>
      <c r="Z6" s="1" t="s">
        <v>27</v>
      </c>
      <c r="AA6" s="12">
        <v>17</v>
      </c>
      <c r="AB6" s="12">
        <v>2</v>
      </c>
      <c r="AC6" s="12">
        <v>15</v>
      </c>
      <c r="AD6" s="12">
        <v>13</v>
      </c>
      <c r="AE6" s="12">
        <v>61</v>
      </c>
      <c r="AF6" s="68">
        <v>0.56479999999999997</v>
      </c>
      <c r="AG6" s="69">
        <v>108</v>
      </c>
      <c r="AH6" s="7"/>
      <c r="AI6" s="7"/>
      <c r="AJ6" s="7"/>
      <c r="AK6" s="7"/>
      <c r="AL6" s="10"/>
      <c r="AM6" s="12">
        <v>5</v>
      </c>
      <c r="AN6" s="12">
        <v>0</v>
      </c>
      <c r="AO6" s="12">
        <v>2</v>
      </c>
      <c r="AP6" s="12">
        <v>2</v>
      </c>
      <c r="AQ6" s="12">
        <v>15</v>
      </c>
      <c r="AR6" s="65">
        <v>0.71419999999999995</v>
      </c>
      <c r="AS6" s="66">
        <v>21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30</v>
      </c>
      <c r="Z7" s="1" t="s">
        <v>27</v>
      </c>
      <c r="AA7" s="12">
        <v>12</v>
      </c>
      <c r="AB7" s="12">
        <v>1</v>
      </c>
      <c r="AC7" s="12">
        <v>12</v>
      </c>
      <c r="AD7" s="12">
        <v>7</v>
      </c>
      <c r="AE7" s="12">
        <v>33</v>
      </c>
      <c r="AF7" s="68">
        <v>0.6</v>
      </c>
      <c r="AG7" s="69">
        <v>55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2007</v>
      </c>
      <c r="Y8" s="12" t="s">
        <v>31</v>
      </c>
      <c r="Z8" s="1" t="s">
        <v>32</v>
      </c>
      <c r="AA8" s="12">
        <v>14</v>
      </c>
      <c r="AB8" s="12">
        <v>1</v>
      </c>
      <c r="AC8" s="12">
        <v>14</v>
      </c>
      <c r="AD8" s="12">
        <v>4</v>
      </c>
      <c r="AE8" s="12">
        <v>45</v>
      </c>
      <c r="AF8" s="68">
        <v>0.48380000000000001</v>
      </c>
      <c r="AG8" s="69">
        <v>93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2010</v>
      </c>
      <c r="Y10" s="12" t="s">
        <v>28</v>
      </c>
      <c r="Z10" s="1" t="s">
        <v>33</v>
      </c>
      <c r="AA10" s="12">
        <v>12</v>
      </c>
      <c r="AB10" s="12">
        <v>0</v>
      </c>
      <c r="AC10" s="12">
        <v>9</v>
      </c>
      <c r="AD10" s="12">
        <v>0</v>
      </c>
      <c r="AE10" s="12">
        <v>30</v>
      </c>
      <c r="AF10" s="68">
        <v>0.41660000000000003</v>
      </c>
      <c r="AG10" s="69">
        <v>72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78</v>
      </c>
      <c r="AB11" s="36">
        <f>SUM(AB4:AB10)</f>
        <v>4</v>
      </c>
      <c r="AC11" s="36">
        <f>SUM(AC4:AC10)</f>
        <v>58</v>
      </c>
      <c r="AD11" s="36">
        <f>SUM(AD4:AD10)</f>
        <v>35</v>
      </c>
      <c r="AE11" s="36">
        <f>SUM(AE4:AE10)</f>
        <v>209</v>
      </c>
      <c r="AF11" s="37">
        <f>PRODUCT(AE11/AG11)</f>
        <v>0.47608200455580868</v>
      </c>
      <c r="AG11" s="21">
        <f>SUM(AG4:AG10)</f>
        <v>439</v>
      </c>
      <c r="AH11" s="18"/>
      <c r="AI11" s="29"/>
      <c r="AJ11" s="41"/>
      <c r="AK11" s="42"/>
      <c r="AL11" s="10"/>
      <c r="AM11" s="36">
        <f>SUM(AM4:AM10)</f>
        <v>5</v>
      </c>
      <c r="AN11" s="36">
        <f>SUM(AN4:AN10)</f>
        <v>0</v>
      </c>
      <c r="AO11" s="36">
        <f>SUM(AO4:AO10)</f>
        <v>2</v>
      </c>
      <c r="AP11" s="36">
        <f>SUM(AP4:AP10)</f>
        <v>2</v>
      </c>
      <c r="AQ11" s="36">
        <f>SUM(AQ4:AQ10)</f>
        <v>15</v>
      </c>
      <c r="AR11" s="37">
        <f>PRODUCT(AQ11/AS11)</f>
        <v>0.7142857142857143</v>
      </c>
      <c r="AS11" s="39">
        <f>SUM(AS4:AS10)</f>
        <v>21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35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36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83</v>
      </c>
      <c r="F16" s="47">
        <f>PRODUCT(AB11+AN11)</f>
        <v>4</v>
      </c>
      <c r="G16" s="47">
        <f>PRODUCT(AC11+AO11)</f>
        <v>60</v>
      </c>
      <c r="H16" s="47">
        <f>PRODUCT(AD11+AP11)</f>
        <v>37</v>
      </c>
      <c r="I16" s="47">
        <f>PRODUCT(AE11+AQ11)</f>
        <v>224</v>
      </c>
      <c r="J16" s="60">
        <f>PRODUCT(I16/K16)</f>
        <v>0.48695652173913045</v>
      </c>
      <c r="K16" s="10">
        <f>PRODUCT(AG11+AS11)</f>
        <v>460</v>
      </c>
      <c r="L16" s="53">
        <f>PRODUCT((F16+G16)/E16)</f>
        <v>0.77108433734939763</v>
      </c>
      <c r="M16" s="53">
        <f>PRODUCT(H16/E16)</f>
        <v>0.44578313253012047</v>
      </c>
      <c r="N16" s="53">
        <f>PRODUCT((F16+G16+H16)/E16)</f>
        <v>1.2168674698795181</v>
      </c>
      <c r="O16" s="53">
        <f>PRODUCT(I16/E16)</f>
        <v>2.6987951807228914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83</v>
      </c>
      <c r="F17" s="47">
        <f t="shared" ref="F17:I17" si="0">SUM(F14:F16)</f>
        <v>4</v>
      </c>
      <c r="G17" s="47">
        <f t="shared" si="0"/>
        <v>60</v>
      </c>
      <c r="H17" s="47">
        <f t="shared" si="0"/>
        <v>37</v>
      </c>
      <c r="I17" s="47">
        <f t="shared" si="0"/>
        <v>224</v>
      </c>
      <c r="J17" s="60">
        <f>PRODUCT(I17/K17)</f>
        <v>0.48695652173913045</v>
      </c>
      <c r="K17" s="16">
        <f>SUM(K14:K16)</f>
        <v>460</v>
      </c>
      <c r="L17" s="53">
        <f>PRODUCT((F17+G17)/E17)</f>
        <v>0.77108433734939763</v>
      </c>
      <c r="M17" s="53">
        <f>PRODUCT(H17/E17)</f>
        <v>0.44578313253012047</v>
      </c>
      <c r="N17" s="53">
        <f>PRODUCT((F17+G17+H17)/E17)</f>
        <v>1.2168674698795181</v>
      </c>
      <c r="O17" s="53">
        <f>PRODUCT(I17/E17)</f>
        <v>2.6987951807228914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2018-10-26T18:55:00Z</dcterms:modified>
</cp:coreProperties>
</file>